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e7c7f019a412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見積書" sheetId="1" ns1:id="R382f07ff1d9746d8"/>
    <sheet name="入力" sheetId="2" ns1:id="Rc76ff5874b7045cf"/>
  </sheets>
  <definedNames>
    <definedName name="_xlnm.Print_Area" localSheetId="0">'見積書'!$A$1:$F$35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@"/>
    <x:numFmt numFmtId="202" formatCode="#,##0"/>
    <x:numFmt numFmtId="203" formatCode="&quot;¥&quot;#,##0"/>
  </x:numFmts>
  <x:fonts count="9">
    <x:font>
      <x:sz val="11"/>
      <x:name val="Carlito"/>
    </x:font>
    <x:font>
      <x:sz val="11"/>
      <x:color rgb="FF17263B"/>
      <x:name val="Yu Gothic"/>
    </x:font>
    <x:font>
      <x:b/>
      <x:sz val="16"/>
      <x:color rgb="FF17263B"/>
      <x:name val="Yu Gothic"/>
    </x:font>
    <x:font>
      <x:sz val="10"/>
      <x:color rgb="FF65758A"/>
      <x:name val="Yu Gothic"/>
    </x:font>
    <x:font>
      <x:b/>
      <x:sz val="18"/>
      <x:color rgb="FF1646DD"/>
      <x:name val="Yu Gothic"/>
    </x:font>
    <x:font>
      <x:b/>
      <x:sz val="11"/>
      <x:color rgb="FF17263B"/>
      <x:name val="Yu Gothic"/>
    </x:font>
    <x:font>
      <x:b/>
      <x:sz val="17"/>
      <x:color rgb="FF1646DD"/>
      <x:name val="Yu Gothic"/>
    </x:font>
    <x:font>
      <x:b/>
      <x:sz val="11"/>
      <x:color rgb="FF1646DD"/>
      <x:name val="Yu Gothic"/>
    </x:font>
    <x:font>
      <x:b/>
      <x:sz val="10"/>
      <x:color rgb="FFFFFFFF"/>
      <x:name val="Yu Gothic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5D9"/>
      </x:patternFill>
    </x:fill>
    <x:fill>
      <x:patternFill patternType="solid">
        <x:fgColor rgb="FFF3F5F7"/>
      </x:patternFill>
    </x:fill>
    <x:fill>
      <x:patternFill patternType="solid">
        <x:fgColor rgb="FFEDF3FF"/>
      </x:patternFill>
    </x:fill>
    <x:fill>
      <x:patternFill patternType="solid">
        <x:fgColor rgb="FF1646DD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medium">
        <x:color rgb="FF1646DD"/>
      </x:bottom>
      <x:diagonal/>
    </x:border>
    <x:border>
      <x:left/>
      <x:right/>
      <x:top style="thin">
        <x:color rgb="FF1646DD"/>
      </x:top>
      <x:bottom/>
      <x:diagonal/>
    </x:border>
    <x:border>
      <x:left/>
      <x:right/>
      <x:top/>
      <x:bottom style="thin">
        <x:color rgb="FFDCE3EC"/>
      </x:bottom>
      <x:diagonal/>
    </x:border>
    <x:border>
      <x:left/>
      <x:right/>
      <x:top style="thin">
        <x:color rgb="FFDCE3EC"/>
      </x:top>
      <x:bottom style="thin">
        <x:color rgb="FFDCE3EC"/>
      </x:bottom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0" fontId="1" fillId="2" borderId="2" xfId="0" applyNumberFormat="1" applyFont="1" applyFill="1" applyBorder="1" applyAlignment="1">
      <x:alignment horizontal="right" vertical="center"/>
    </x:xf>
    <x:xf numFmtId="202" fontId="1" fillId="2" borderId="2" xfId="0" applyNumberFormat="1" applyFont="1" applyFill="1" applyBorder="1" applyAlignment="1">
      <x:alignment horizontal="right" vertical="center"/>
    </x:xf>
    <x:xf numFmtId="0" fontId="7" fillId="2" borderId="2" xfId="0" applyNumberFormat="1" applyFont="1" applyFill="1" applyBorder="1" applyAlignment="1">
      <x:alignment horizontal="right" vertical="center"/>
    </x:xf>
    <x:xf numFmtId="202" fontId="7" fillId="2" borderId="2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horizontal="right" vertical="center"/>
    </x:xf>
    <x:xf numFmtId="202" fontId="1" fillId="2" borderId="3" xfId="0" applyNumberFormat="1" applyFont="1" applyFill="1" applyBorder="1" applyAlignment="1">
      <x:alignment horizontal="right" vertical="center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horizontal="right" vertical="center"/>
    </x:xf>
    <x:xf numFmtId="202" fontId="1" fillId="2" borderId="4" xfId="0" applyNumberFormat="1" applyFont="1" applyFill="1" applyBorder="1" applyAlignment="1">
      <x:alignment horizontal="right"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2" fontId="1" fillId="2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2" fontId="1" fillId="2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de22c11c24826" /><Relationship Type="http://schemas.openxmlformats.org/officeDocument/2006/relationships/theme" Target="/xl/theme/theme1.xml" Id="Rf696eb3138a84691" /><Relationship Type="http://schemas.openxmlformats.org/officeDocument/2006/relationships/sharedStrings" Target="/xl/sharedStrings.xml" Id="R0719d80ebdd14172" /><Relationship Type="http://schemas.openxmlformats.org/officeDocument/2006/relationships/worksheet" Target="/xl/worksheets/sheet1.xml" Id="R382f07ff1d9746d8" /><Relationship Type="http://schemas.openxmlformats.org/officeDocument/2006/relationships/worksheet" Target="/xl/worksheets/sheet2.xml" Id="Rc76ff5874b7045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8.1299991607666" hidden="0" customWidth="1"/>
    <col min="2" max="2" width="13.130000114440918" hidden="0" customWidth="1"/>
    <col min="3" max="3" width="6.880000114440918" hidden="0" customWidth="1"/>
    <col min="4" max="4" width="6.880000114440918" hidden="0" customWidth="1"/>
    <col min="5" max="5" width="12.5" hidden="0" customWidth="1"/>
    <col min="6" max="6" width="13.75" hidden="0" customWidth="1"/>
  </cols>
  <sheetData>
    <row r="1" ht="17" customHeight="1">
      <c r="A1" s="3"/>
      <c r="B1" s="3"/>
      <c r="C1" s="3"/>
      <c r="D1" s="3"/>
      <c r="E1" s="3"/>
      <c r="F1" s="3"/>
    </row>
    <row r="2" ht="17" customHeight="1">
      <c r="A2" s="15" t="str">
        <v>御 見 積 書</v>
      </c>
      <c r="B2" s="3"/>
      <c r="C2" s="3"/>
      <c r="D2" s="3"/>
      <c r="E2" s="3"/>
      <c r="F2" s="3"/>
    </row>
    <row r="3" ht="17" customHeight="1">
      <c r="A3" s="16"/>
      <c r="B3" s="16"/>
      <c r="C3" s="16"/>
      <c r="D3" s="16"/>
      <c r="E3" s="16"/>
      <c r="F3" s="16"/>
    </row>
    <row r="4" ht="17" customHeight="1">
      <c r="A4" s="3"/>
      <c r="B4" s="3"/>
      <c r="C4" s="3"/>
      <c r="D4" s="3"/>
      <c r="E4" s="3"/>
      <c r="F4" s="3"/>
    </row>
    <row r="5" ht="17" customHeight="1">
      <c r="A5" s="3" t="str">
        <f>"宛名："&amp;'入力'!B5</f>
        <v>宛名：要確認</v>
      </c>
      <c r="B5" s="3"/>
      <c r="C5" s="3"/>
      <c r="D5" s="3" t="str">
        <f>"発行日："&amp;'入力'!B7</f>
        <v>発行日：要確認</v>
      </c>
      <c r="E5" s="3"/>
      <c r="F5" s="3"/>
    </row>
    <row r="6" ht="17" customHeight="1">
      <c r="A6" s="3" t="str">
        <f>"発行者："&amp;'入力'!B6</f>
        <v>発行者：要確認</v>
      </c>
      <c r="B6" s="3"/>
      <c r="C6" s="3"/>
      <c r="D6" s="3" t="str">
        <f>"有効期限："&amp;'入力'!B8</f>
        <v>有効期限：要確認</v>
      </c>
      <c r="E6" s="3"/>
      <c r="F6" s="3"/>
    </row>
    <row r="7" ht="17" customHeight="1">
      <c r="A7" s="3"/>
      <c r="B7" s="3"/>
      <c r="C7" s="3"/>
      <c r="D7" s="3"/>
      <c r="E7" s="3"/>
      <c r="F7" s="3"/>
    </row>
    <row r="8" ht="17" customHeight="1">
      <c r="A8" s="17" t="str">
        <f>"工事名："&amp;'入力'!B4</f>
        <v>工事名：A事務所 照明交換工事</v>
      </c>
      <c r="B8" s="3"/>
      <c r="C8" s="3"/>
      <c r="D8" s="3"/>
      <c r="E8" s="3"/>
      <c r="F8" s="3"/>
    </row>
    <row r="9" ht="17" customHeight="1">
      <c r="A9" s="3"/>
      <c r="B9" s="3"/>
      <c r="C9" s="3"/>
      <c r="D9" s="3"/>
      <c r="E9" s="3"/>
      <c r="F9" s="3"/>
    </row>
    <row r="10" ht="36" customHeight="1">
      <c r="A10" s="19" t="str">
        <v>御見積金額（税込）</v>
      </c>
      <c r="B10" s="19"/>
      <c r="C10" s="19"/>
      <c r="D10" s="19"/>
      <c r="E10" s="22" t="n">
        <f>'入力'!B24</f>
        <v>107800</v>
      </c>
      <c r="F10" s="19"/>
    </row>
    <row r="11" ht="17" customHeight="1">
      <c r="A11" s="3"/>
      <c r="B11" s="3"/>
      <c r="C11" s="3"/>
      <c r="D11" s="3"/>
      <c r="E11" s="3"/>
      <c r="F11" s="3"/>
    </row>
    <row r="12" ht="30" customHeight="1">
      <c r="A12" s="31" t="str">
        <v>品目</v>
      </c>
      <c r="B12" s="31"/>
      <c r="C12" s="31" t="str">
        <v>数量</v>
      </c>
      <c r="D12" s="31" t="str">
        <v>単位</v>
      </c>
      <c r="E12" s="31" t="str">
        <v>単価（税別）</v>
      </c>
      <c r="F12" s="31" t="str">
        <v>金額（税別）</v>
      </c>
    </row>
    <row r="13" ht="28" customHeight="1">
      <c r="A13" s="32" t="str">
        <f>'入力'!A16</f>
        <v>LED照明器具</v>
      </c>
      <c r="B13" s="32"/>
      <c r="C13" s="33" t="n">
        <f>'入力'!B16</f>
        <v>6</v>
      </c>
      <c r="D13" s="33" t="str">
        <f>'入力'!C16</f>
        <v>台</v>
      </c>
      <c r="E13" s="34" t="n">
        <f>'入力'!D16</f>
        <v>8000</v>
      </c>
      <c r="F13" s="34" t="n">
        <f>'入力'!E16</f>
        <v>48000</v>
      </c>
    </row>
    <row r="14" ht="28" customHeight="1">
      <c r="A14" s="35" t="str">
        <f>'入力'!A17</f>
        <v>取付施工</v>
      </c>
      <c r="B14" s="35"/>
      <c r="C14" s="36" t="n">
        <f>'入力'!B17</f>
        <v>6</v>
      </c>
      <c r="D14" s="36" t="str">
        <f>'入力'!C17</f>
        <v>台</v>
      </c>
      <c r="E14" s="37" t="n">
        <f>'入力'!D17</f>
        <v>6000</v>
      </c>
      <c r="F14" s="37" t="n">
        <f>'入力'!E17</f>
        <v>36000</v>
      </c>
    </row>
    <row r="15" ht="28" customHeight="1">
      <c r="A15" s="35" t="str">
        <f>'入力'!A18</f>
        <v>既設器具の撤去・処分</v>
      </c>
      <c r="B15" s="35"/>
      <c r="C15" s="36" t="n">
        <f>'入力'!B18</f>
        <v>1</v>
      </c>
      <c r="D15" s="36" t="str">
        <f>'入力'!C18</f>
        <v>式</v>
      </c>
      <c r="E15" s="37" t="n">
        <f>'入力'!D18</f>
        <v>8000</v>
      </c>
      <c r="F15" s="37" t="n">
        <f>'入力'!E18</f>
        <v>8000</v>
      </c>
    </row>
    <row r="16" ht="28" customHeight="1">
      <c r="A16" s="35" t="str">
        <f>'入力'!A19</f>
        <v>諸経費</v>
      </c>
      <c r="B16" s="35"/>
      <c r="C16" s="36" t="n">
        <f>'入力'!B19</f>
        <v>1</v>
      </c>
      <c r="D16" s="36" t="str">
        <f>'入力'!C19</f>
        <v>式</v>
      </c>
      <c r="E16" s="37" t="n">
        <f>'入力'!D19</f>
        <v>6000</v>
      </c>
      <c r="F16" s="37" t="n">
        <f>'入力'!E19</f>
        <v>6000</v>
      </c>
    </row>
    <row r="17" ht="17" customHeight="1">
      <c r="A17" s="3"/>
      <c r="B17" s="3"/>
      <c r="C17" s="23"/>
      <c r="D17" s="23"/>
      <c r="E17" s="24"/>
      <c r="F17" s="24"/>
    </row>
    <row r="18" ht="17" customHeight="1">
      <c r="A18" s="3"/>
      <c r="B18" s="3"/>
      <c r="C18" s="23"/>
      <c r="D18" s="23"/>
      <c r="E18" s="24"/>
      <c r="F18" s="24"/>
    </row>
    <row r="19" ht="17" customHeight="1">
      <c r="A19" s="3"/>
      <c r="B19" s="3"/>
      <c r="C19" s="23"/>
      <c r="D19" s="23" t="str">
        <v>小計</v>
      </c>
      <c r="E19" s="24"/>
      <c r="F19" s="24" t="n">
        <f>'入力'!B22</f>
        <v>98000</v>
      </c>
    </row>
    <row r="20" ht="17" customHeight="1">
      <c r="A20" s="3"/>
      <c r="B20" s="3"/>
      <c r="C20" s="23"/>
      <c r="D20" s="23" t="str">
        <f>"消費税（"&amp;TEXT('入力'!B11,"0%")&amp;"）"</f>
        <v>消費税（10%）</v>
      </c>
      <c r="E20" s="24"/>
      <c r="F20" s="24" t="n">
        <f>'入力'!B23</f>
        <v>9800</v>
      </c>
    </row>
    <row r="21" ht="17" customHeight="1">
      <c r="A21" s="3"/>
      <c r="B21" s="3"/>
      <c r="C21" s="23"/>
      <c r="D21" s="27" t="str">
        <v>合計（税込）</v>
      </c>
      <c r="E21" s="28"/>
      <c r="F21" s="28" t="n">
        <f>'入力'!B24</f>
        <v>107800</v>
      </c>
    </row>
    <row r="22" ht="17" customHeight="1">
      <c r="A22" s="3"/>
      <c r="B22" s="3"/>
      <c r="C22" s="3"/>
      <c r="D22" s="3"/>
      <c r="E22" s="3"/>
      <c r="F22" s="3"/>
    </row>
    <row r="23" ht="17" customHeight="1">
      <c r="A23" s="17" t="str">
        <v>工事条件</v>
      </c>
      <c r="B23" s="3"/>
      <c r="C23" s="3"/>
      <c r="D23" s="3"/>
      <c r="E23" s="3"/>
      <c r="F23" s="3"/>
    </row>
    <row r="24" ht="17" customHeight="1">
      <c r="A24" s="13" t="str">
        <f>'入力'!A27</f>
        <v>既設配線を再利用。高所作業車が必要な場合は別途見積もり。</v>
      </c>
      <c r="B24" s="13"/>
      <c r="C24" s="13"/>
      <c r="D24" s="13"/>
      <c r="E24" s="13"/>
      <c r="F24" s="13"/>
    </row>
    <row r="25" ht="17" customHeight="1">
      <c r="A25" s="13"/>
      <c r="B25" s="13"/>
      <c r="C25" s="13"/>
      <c r="D25" s="13"/>
      <c r="E25" s="13"/>
      <c r="F25" s="13"/>
    </row>
    <row r="26" ht="17" customHeight="1">
      <c r="A26" s="3"/>
      <c r="B26" s="3"/>
      <c r="C26" s="3"/>
      <c r="D26" s="3"/>
      <c r="E26" s="3"/>
      <c r="F26" s="3"/>
    </row>
    <row r="27" ht="17" customHeight="1">
      <c r="A27" s="3" t="str">
        <f>"工期："&amp;'入力'!B9</f>
        <v>工期：要確認</v>
      </c>
      <c r="B27" s="3"/>
      <c r="C27" s="3"/>
      <c r="D27" s="3" t="str">
        <f>"支払条件："&amp;'入力'!B10</f>
        <v>支払条件：要確認</v>
      </c>
      <c r="E27" s="3"/>
      <c r="F27" s="3"/>
    </row>
    <row r="28" ht="17" customHeight="1">
      <c r="A28" s="3"/>
      <c r="B28" s="3"/>
      <c r="C28" s="3"/>
      <c r="D28" s="3"/>
      <c r="E28" s="3"/>
      <c r="F28" s="3"/>
    </row>
    <row r="29" ht="17" customHeight="1">
      <c r="A29" s="3"/>
      <c r="B29" s="3"/>
      <c r="C29" s="3"/>
      <c r="D29" s="3"/>
      <c r="E29" s="3"/>
      <c r="F29" s="3"/>
    </row>
    <row r="30" ht="17" customHeight="1">
      <c r="A30" s="10" t="str">
        <v>「要確認」の欄を入力し、金額・条件・印刷結果を確認してから提出してください。</v>
      </c>
      <c r="B30" s="10"/>
      <c r="C30" s="10"/>
      <c r="D30" s="10"/>
      <c r="E30" s="10"/>
      <c r="F30" s="10"/>
    </row>
    <row r="31" ht="17" customHeight="1">
      <c r="A31" s="10"/>
      <c r="B31" s="10"/>
      <c r="C31" s="10"/>
      <c r="D31" s="10"/>
      <c r="E31" s="10"/>
      <c r="F31" s="10"/>
    </row>
    <row r="32" ht="17" customHeight="1">
      <c r="A32" s="3"/>
      <c r="B32" s="3"/>
      <c r="C32" s="3"/>
      <c r="D32" s="3"/>
      <c r="E32" s="3"/>
      <c r="F32" s="3"/>
    </row>
    <row r="33" ht="17" customHeight="1">
      <c r="A33" s="3"/>
      <c r="B33" s="3"/>
      <c r="C33" s="3"/>
      <c r="D33" s="3"/>
      <c r="E33" s="3"/>
      <c r="F33" s="3"/>
    </row>
    <row r="34" ht="17" customHeight="1">
      <c r="A34" s="5" t="str">
        <v>説明用の架空サンプル。実際の見積書ではありません。</v>
      </c>
      <c r="B34" s="5"/>
      <c r="C34" s="5"/>
      <c r="D34" s="5"/>
      <c r="E34" s="5"/>
      <c r="F34" s="5"/>
    </row>
    <row r="35" ht="17" customHeight="1">
      <c r="A35" s="5"/>
      <c r="B35" s="5"/>
      <c r="C35" s="5"/>
      <c r="D35" s="5"/>
      <c r="E35" s="5"/>
      <c r="F35" s="5"/>
    </row>
  </sheetData>
  <mergeCells>
    <mergeCell ref="A2:F3"/>
    <mergeCell ref="A5:C5"/>
    <mergeCell ref="D5:F5"/>
    <mergeCell ref="A6:C6"/>
    <mergeCell ref="D6:F6"/>
    <mergeCell ref="A8:F8"/>
    <mergeCell ref="A10:D10"/>
    <mergeCell ref="E10:F10"/>
    <mergeCell ref="A12:B12"/>
    <mergeCell ref="A13:B13"/>
    <mergeCell ref="A14:B14"/>
    <mergeCell ref="A15:B15"/>
    <mergeCell ref="A16:B16"/>
    <mergeCell ref="D19:E19"/>
    <mergeCell ref="D20:E20"/>
    <mergeCell ref="D21:E21"/>
    <mergeCell ref="A23:F23"/>
    <mergeCell ref="A24:F25"/>
    <mergeCell ref="A27:C27"/>
    <mergeCell ref="D27:F27"/>
    <mergeCell ref="A30:F31"/>
    <mergeCell ref="A34:F35"/>
  </mergeCells>
  <printOptions horizontalCentered="1" gridLines="0" headings="0"/>
  <pageMargins left="0.5905511811023623" right="0.5905511811023623" top="0.5905511811023623" bottom="0.5905511811023623" header="0" footer="0"/>
  <pageSetup paperSize="9" orientation="portrait" fitToWidth="1" fitToHeight="1"/>
</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.25" hidden="0" customWidth="1"/>
    <x:col min="2" max="2" width="11.880000114440918" hidden="0" customWidth="1"/>
    <x:col min="3" max="3" width="9.380000114440918" hidden="0" customWidth="1"/>
    <x:col min="4" max="4" width="12.5" hidden="0" customWidth="1"/>
    <x:col min="5" max="5" width="13.75" hidden="0" customWidth="1"/>
    <x:col min="6" max="6" width="5" hidden="0" customWidth="1"/>
  </x:cols>
  <x:sheetData>
    <x:row r="1" ht="17" customHeight="1">
      <x:c r="A1" s="3"/>
      <x:c r="B1" s="3"/>
      <x:c r="C1" s="3"/>
      <x:c r="D1" s="3"/>
      <x:c r="E1" s="3"/>
      <x:c r="F1" s="3"/>
    </x:row>
    <x:row r="2" ht="17" customHeight="1">
      <x:c r="A2" s="4" t="str">
        <x:v>見積もりの入力</x:v>
      </x:c>
      <x:c r="B2" s="3"/>
      <x:c r="C2" s="3"/>
      <x:c r="D2" s="3"/>
      <x:c r="E2" s="3"/>
      <x:c r="F2" s="3"/>
    </x:row>
    <x:row r="3" ht="17" customHeight="1">
      <x:c r="A3" s="5" t="str">
        <x:v>記事の架空例。黄色いセルを書き換えると見積書に反映します。</x:v>
      </x:c>
      <x:c r="B3" s="3"/>
      <x:c r="C3" s="3"/>
      <x:c r="D3" s="3"/>
      <x:c r="E3" s="3"/>
      <x:c r="F3" s="3"/>
    </x:row>
    <x:row r="4" ht="17" customHeight="1">
      <x:c r="A4" s="3" t="str">
        <x:v>工事名</x:v>
      </x:c>
      <x:c r="B4" s="6" t="str">
        <x:v>A事務所 照明交換工事</x:v>
      </x:c>
      <x:c r="C4" s="6"/>
      <x:c r="D4" s="6"/>
      <x:c r="E4" s="6"/>
      <x:c r="F4" s="3"/>
    </x:row>
    <x:row r="5" ht="17" customHeight="1">
      <x:c r="A5" s="3" t="str">
        <x:v>宛名</x:v>
      </x:c>
      <x:c r="B5" s="6" t="str">
        <x:v>要確認</x:v>
      </x:c>
      <x:c r="C5" s="6"/>
      <x:c r="D5" s="6"/>
      <x:c r="E5" s="6"/>
      <x:c r="F5" s="3"/>
    </x:row>
    <x:row r="6" ht="17" customHeight="1">
      <x:c r="A6" s="3" t="str">
        <x:v>発行者</x:v>
      </x:c>
      <x:c r="B6" s="6" t="str">
        <x:v>要確認</x:v>
      </x:c>
      <x:c r="C6" s="6"/>
      <x:c r="D6" s="6"/>
      <x:c r="E6" s="6"/>
      <x:c r="F6" s="3"/>
    </x:row>
    <x:row r="7" ht="17" customHeight="1">
      <x:c r="A7" s="3" t="str">
        <x:v>発行日</x:v>
      </x:c>
      <x:c r="B7" s="8" t="str">
        <x:v>要確認</x:v>
      </x:c>
      <x:c r="C7" s="8"/>
      <x:c r="D7" s="8"/>
      <x:c r="E7" s="8"/>
      <x:c r="F7" s="3"/>
    </x:row>
    <x:row r="8" ht="17" customHeight="1">
      <x:c r="A8" s="3" t="str">
        <x:v>見積有効期限</x:v>
      </x:c>
      <x:c r="B8" s="8" t="str">
        <x:v>要確認</x:v>
      </x:c>
      <x:c r="C8" s="8"/>
      <x:c r="D8" s="8"/>
      <x:c r="E8" s="8"/>
      <x:c r="F8" s="3"/>
    </x:row>
    <x:row r="9" ht="17" customHeight="1">
      <x:c r="A9" s="3" t="str">
        <x:v>工期</x:v>
      </x:c>
      <x:c r="B9" s="6" t="str">
        <x:v>要確認</x:v>
      </x:c>
      <x:c r="C9" s="6"/>
      <x:c r="D9" s="6"/>
      <x:c r="E9" s="6"/>
      <x:c r="F9" s="3"/>
    </x:row>
    <x:row r="10" ht="17" customHeight="1">
      <x:c r="A10" s="3" t="str">
        <x:v>支払条件</x:v>
      </x:c>
      <x:c r="B10" s="6" t="str">
        <x:v>要確認</x:v>
      </x:c>
      <x:c r="C10" s="6"/>
      <x:c r="D10" s="6"/>
      <x:c r="E10" s="6"/>
      <x:c r="F10" s="3"/>
    </x:row>
    <x:row r="11" ht="17" customHeight="1">
      <x:c r="A11" s="3" t="str">
        <x:v>税率</x:v>
      </x:c>
      <x:c r="B11" s="7" t="n">
        <x:v>0.1</x:v>
      </x:c>
      <x:c r="C11" s="6"/>
      <x:c r="D11" s="6"/>
      <x:c r="E11" s="6"/>
      <x:c r="F11" s="3"/>
    </x:row>
    <x:row r="12" ht="17" customHeight="1">
      <x:c r="A12" s="3" t="str">
        <x:v>端数処理（固定）</x:v>
      </x:c>
      <x:c r="B12" s="9" t="str">
        <x:v>小計に対して計算し、1円未満切り捨て</x:v>
      </x:c>
      <x:c r="C12" s="9"/>
      <x:c r="D12" s="9"/>
      <x:c r="E12" s="9"/>
      <x:c r="F12" s="3"/>
    </x:row>
    <x:row r="13" ht="17" customHeight="1">
      <x:c r="A13" s="3"/>
      <x:c r="B13" s="3"/>
      <x:c r="C13" s="3"/>
      <x:c r="D13" s="3"/>
      <x:c r="E13" s="3"/>
      <x:c r="F13" s="3"/>
    </x:row>
    <x:row r="14" ht="17" customHeight="1">
      <x:c r="A14" s="3"/>
      <x:c r="B14" s="3"/>
      <x:c r="C14" s="3"/>
      <x:c r="D14" s="3"/>
      <x:c r="E14" s="3"/>
      <x:c r="F14" s="3"/>
    </x:row>
    <x:row r="15" ht="30" customHeight="1">
      <x:c r="A15" s="31" t="str">
        <x:v>品目</x:v>
      </x:c>
      <x:c r="B15" s="31" t="str">
        <x:v>数量</x:v>
      </x:c>
      <x:c r="C15" s="31" t="str">
        <x:v>単位</x:v>
      </x:c>
      <x:c r="D15" s="31" t="str">
        <x:v>単価（税別）</x:v>
      </x:c>
      <x:c r="E15" s="31" t="str">
        <x:v>金額（税別）</x:v>
      </x:c>
      <x:c r="F15" s="3"/>
    </x:row>
    <x:row r="16" ht="17" customHeight="1">
      <x:c r="A16" s="38" t="str">
        <x:v>LED照明器具</x:v>
      </x:c>
      <x:c r="B16" s="39" t="n">
        <x:v>6</x:v>
      </x:c>
      <x:c r="C16" s="39" t="str">
        <x:v>台</x:v>
      </x:c>
      <x:c r="D16" s="40" t="n">
        <x:v>8000</x:v>
      </x:c>
      <x:c r="E16" s="41" t="n">
        <x:f>B16*D16</x:f>
        <x:v>48000</x:v>
      </x:c>
      <x:c r="F16" s="3"/>
    </x:row>
    <x:row r="17" ht="17" customHeight="1">
      <x:c r="A17" s="42" t="str">
        <x:v>取付施工</x:v>
      </x:c>
      <x:c r="B17" s="43" t="n">
        <x:v>6</x:v>
      </x:c>
      <x:c r="C17" s="43" t="str">
        <x:v>台</x:v>
      </x:c>
      <x:c r="D17" s="44" t="n">
        <x:v>6000</x:v>
      </x:c>
      <x:c r="E17" s="45" t="n">
        <x:f>B17*D17</x:f>
        <x:v>36000</x:v>
      </x:c>
      <x:c r="F17" s="3"/>
    </x:row>
    <x:row r="18" ht="34" customHeight="1">
      <x:c r="A18" s="42" t="str">
        <x:v>既設器具の撤去・処分</x:v>
      </x:c>
      <x:c r="B18" s="43" t="n">
        <x:v>1</x:v>
      </x:c>
      <x:c r="C18" s="43" t="str">
        <x:v>式</x:v>
      </x:c>
      <x:c r="D18" s="44" t="n">
        <x:v>8000</x:v>
      </x:c>
      <x:c r="E18" s="45" t="n">
        <x:f>B18*D18</x:f>
        <x:v>8000</x:v>
      </x:c>
      <x:c r="F18" s="3"/>
    </x:row>
    <x:row r="19" ht="17" customHeight="1">
      <x:c r="A19" s="42" t="str">
        <x:v>諸経費</x:v>
      </x:c>
      <x:c r="B19" s="43" t="n">
        <x:v>1</x:v>
      </x:c>
      <x:c r="C19" s="43" t="str">
        <x:v>式</x:v>
      </x:c>
      <x:c r="D19" s="44" t="n">
        <x:v>6000</x:v>
      </x:c>
      <x:c r="E19" s="45" t="n">
        <x:f>B19*D19</x:f>
        <x:v>6000</x:v>
      </x:c>
      <x:c r="F19" s="3"/>
    </x:row>
    <x:row r="20" ht="17" customHeight="1">
      <x:c r="A20" s="3"/>
      <x:c r="B20" s="3"/>
      <x:c r="C20" s="3"/>
      <x:c r="D20" s="12"/>
      <x:c r="E20" s="12"/>
      <x:c r="F20" s="3"/>
    </x:row>
    <x:row r="21" ht="17" customHeight="1">
      <x:c r="A21" s="3"/>
      <x:c r="B21" s="3"/>
      <x:c r="C21" s="3"/>
      <x:c r="D21" s="12"/>
      <x:c r="E21" s="12"/>
      <x:c r="F21" s="3"/>
    </x:row>
    <x:row r="22" ht="17" customHeight="1">
      <x:c r="A22" s="3" t="str">
        <x:v>小計</x:v>
      </x:c>
      <x:c r="B22" s="12" t="n">
        <x:f>SUM(E16:E19)</x:f>
        <x:v>98000</x:v>
      </x:c>
      <x:c r="C22" s="3"/>
      <x:c r="D22" s="12"/>
      <x:c r="E22" s="12"/>
      <x:c r="F22" s="3"/>
    </x:row>
    <x:row r="23" ht="17" customHeight="1">
      <x:c r="A23" s="3" t="str">
        <x:v>消費税</x:v>
      </x:c>
      <x:c r="B23" s="12" t="n">
        <x:f>ROUNDDOWN(B22*B11,0)</x:f>
        <x:v>9800</x:v>
      </x:c>
      <x:c r="C23" s="3"/>
      <x:c r="D23" s="12"/>
      <x:c r="E23" s="12"/>
      <x:c r="F23" s="3"/>
    </x:row>
    <x:row r="24" ht="17" customHeight="1">
      <x:c r="A24" s="3" t="str">
        <x:v>合計（税込）</x:v>
      </x:c>
      <x:c r="B24" s="12" t="n">
        <x:f>SUM(B22:B23)</x:f>
        <x:v>107800</x:v>
      </x:c>
      <x:c r="C24" s="3"/>
      <x:c r="D24" s="12"/>
      <x:c r="E24" s="12"/>
      <x:c r="F24" s="3"/>
    </x:row>
    <x:row r="25" ht="17" customHeight="1">
      <x:c r="A25" s="3"/>
      <x:c r="B25" s="3"/>
      <x:c r="C25" s="3"/>
      <x:c r="D25" s="3"/>
      <x:c r="E25" s="3"/>
      <x:c r="F25" s="3"/>
    </x:row>
    <x:row r="26" ht="17" customHeight="1">
      <x:c r="A26" s="3" t="str">
        <x:v>工事条件</x:v>
      </x:c>
      <x:c r="B26" s="3"/>
      <x:c r="C26" s="3"/>
      <x:c r="D26" s="3"/>
      <x:c r="E26" s="3"/>
      <x:c r="F26" s="3"/>
    </x:row>
    <x:row r="27" ht="17" customHeight="1">
      <x:c r="A27" s="10" t="str">
        <x:v>既設配線を再利用。高所作業車が必要な場合は別途見積もり。</x:v>
      </x:c>
      <x:c r="B27" s="10"/>
      <x:c r="C27" s="10"/>
      <x:c r="D27" s="10"/>
      <x:c r="E27" s="10"/>
      <x:c r="F27" s="3"/>
    </x:row>
    <x:row r="28" ht="17" customHeight="1">
      <x:c r="A28" s="10"/>
      <x:c r="B28" s="10"/>
      <x:c r="C28" s="10"/>
      <x:c r="D28" s="10"/>
      <x:c r="E28" s="10"/>
      <x:c r="F28" s="3"/>
    </x:row>
    <x:row r="29" ht="17" customHeight="1">
      <x:c r="A29" s="3"/>
      <x:c r="B29" s="3"/>
      <x:c r="C29" s="3"/>
      <x:c r="D29" s="3"/>
      <x:c r="E29" s="3"/>
      <x:c r="F29" s="3"/>
    </x:row>
    <x:row r="30" ht="17" customHeight="1">
      <x:c r="A30" s="3"/>
      <x:c r="B30" s="3"/>
      <x:c r="C30" s="3"/>
      <x:c r="D30" s="3"/>
      <x:c r="E30" s="3"/>
      <x:c r="F30" s="3"/>
    </x:row>
    <x:row r="31" ht="17" customHeight="1">
      <x:c r="A31" s="13" t="str">
        <x:v>確認：器具だけ7台に変更すると合計116,600円。確認後は6台に戻してください。</x:v>
      </x:c>
      <x:c r="B31" s="13"/>
      <x:c r="C31" s="13"/>
      <x:c r="D31" s="13"/>
      <x:c r="E31" s="13"/>
      <x:c r="F31" s="3"/>
    </x:row>
    <x:row r="32" ht="17" customHeight="1">
      <x:c r="A32" s="13"/>
      <x:c r="B32" s="13"/>
      <x:c r="C32" s="13"/>
      <x:c r="D32" s="13"/>
      <x:c r="E32" s="13"/>
      <x:c r="F32" s="3"/>
    </x:row>
    <x:row r="33" ht="17" customHeight="1">
      <x:c r="A33" s="3"/>
      <x:c r="B33" s="3"/>
      <x:c r="C33" s="3"/>
      <x:c r="D33" s="3"/>
      <x:c r="E33" s="3"/>
      <x:c r="F33" s="3"/>
    </x:row>
    <x:row r="34" ht="17" customHeight="1">
      <x:c r="A34" s="14" t="str">
        <x:v>出典：当記事の架空サンプル。実際の単価・税率・取引条件は各社で確認してください。</x:v>
      </x:c>
      <x:c r="B34" s="14"/>
      <x:c r="C34" s="14"/>
      <x:c r="D34" s="14"/>
      <x:c r="E34" s="14"/>
      <x:c r="F34" s="3"/>
    </x:row>
    <x:row r="35" ht="17" customHeight="1">
      <x:c r="A35" s="14"/>
      <x:c r="B35" s="14"/>
      <x:c r="C35" s="14"/>
      <x:c r="D35" s="14"/>
      <x:c r="E35" s="14"/>
      <x:c r="F35" s="3"/>
    </x:row>
  </x:sheetData>
  <x:mergeCells>
    <x:mergeCell ref="A2:E2"/>
    <x:mergeCell ref="A3:E3"/>
    <x:mergeCell ref="B4:E4"/>
    <x:mergeCell ref="B5:E5"/>
    <x:mergeCell ref="B6:E6"/>
    <x:mergeCell ref="B7:E7"/>
    <x:mergeCell ref="B8:E8"/>
    <x:mergeCell ref="B9:E9"/>
    <x:mergeCell ref="B10:E10"/>
    <x:mergeCell ref="B11:E11"/>
    <x:mergeCell ref="B12:E12"/>
    <x:mergeCell ref="A26:E26"/>
    <x:mergeCell ref="A27:E28"/>
    <x:mergeCell ref="A31:E32"/>
    <x:mergeCell ref="A34:E35"/>
  </x:mergeCells>
  <x:pageMargins left="0.7" right="0.7" top="0.75" bottom="0.75" header="0.3" footer="0.3"/>
</x:worksheet>
</file>