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70ab085d7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工事別集計" sheetId="1" r:id="Re61a4e4f0b9e4506"/>
    <x:sheet xmlns:r="http://schemas.openxmlformats.org/officeDocument/2006/relationships" name="請求明細" sheetId="2" r:id="Rf285b4323b6c4d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&quot;枚&quot;"/>
    <x:numFmt numFmtId="201" formatCode="#,##0&quot;円&quot;"/>
    <x:numFmt numFmtId="202" formatCode="yyyy/mm/dd"/>
  </x:numFmts>
  <x:fonts count="6">
    <x:font>
      <x:sz val="11"/>
      <x:name val="Carlito"/>
    </x:font>
    <x:font>
      <x:sz val="11"/>
      <x:color rgb="FF243247"/>
      <x:name val="Arial"/>
    </x:font>
    <x:font>
      <x:b/>
      <x:sz val="16"/>
      <x:color rgb="FF243E63"/>
      <x:name val="Arial"/>
    </x:font>
    <x:font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2432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63"/>
      </x:patternFill>
    </x:fill>
    <x:fill>
      <x:patternFill patternType="solid">
        <x:fgColor rgb="FFF5F7FA"/>
      </x:patternFill>
    </x:fill>
    <x:fill>
      <x:patternFill patternType="solid">
        <x:fgColor rgb="FFEAF0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43E6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94A3B8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horizontal="center"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200" fontId="1" fillId="4" borderId="0" xfId="0" applyNumberFormat="1" applyFont="1" applyFill="1" applyBorder="1" applyAlignment="1">
      <x:alignment horizontal="right" vertical="center" wrapText="0"/>
    </x:xf>
    <x:xf numFmtId="201" fontId="1" fillId="4" borderId="0" xfId="0" applyNumberFormat="1" applyFont="1" applyFill="1" applyBorder="1" applyAlignment="1">
      <x:alignment horizontal="right"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200" fontId="5" fillId="4" borderId="0" xfId="0" applyNumberFormat="1" applyFont="1" applyFill="1" applyBorder="1" applyAlignment="1">
      <x:alignment horizontal="right" vertical="center" wrapText="0"/>
    </x:xf>
    <x:xf numFmtId="201" fontId="5" fillId="4" borderId="0" xfId="0" applyNumberFormat="1" applyFont="1" applyFill="1" applyBorder="1" applyAlignment="1">
      <x:alignment horizontal="right" vertical="center" wrapText="0"/>
    </x:xf>
    <x:xf numFmtId="0" fontId="5" fillId="4" borderId="5" xfId="0" applyNumberFormat="1" applyFont="1" applyFill="1" applyBorder="1" applyAlignment="1">
      <x:alignment vertical="center" wrapText="0"/>
    </x:xf>
    <x:xf numFmtId="200" fontId="5" fillId="4" borderId="5" xfId="0" applyNumberFormat="1" applyFont="1" applyFill="1" applyBorder="1" applyAlignment="1">
      <x:alignment horizontal="right" vertical="center" wrapText="0"/>
    </x:xf>
    <x:xf numFmtId="201" fontId="5" fillId="4" borderId="5" xfId="0" applyNumberFormat="1" applyFont="1" applyFill="1" applyBorder="1" applyAlignment="1">
      <x:alignment horizontal="right" vertical="center" wrapText="0"/>
    </x:xf>
    <x:xf numFmtId="0" fontId="1" fillId="0" borderId="5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2" fontId="1" fillId="0" borderId="5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1" fontId="1" fillId="0" borderId="5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horizontal="right" vertical="center" wrapText="0"/>
    </x:xf>
    <x:xf numFmtId="202" fontId="1" fillId="3" borderId="0" xfId="0" applyNumberFormat="1" applyFont="1" applyFill="1" applyBorder="1" applyAlignment="1">
      <x:alignment horizontal="right" vertical="center" wrapText="0"/>
    </x:xf>
    <x:xf numFmtId="202" fontId="1" fillId="0" borderId="5" xfId="0" applyNumberFormat="1" applyFont="1" applyFill="1" applyBorder="1" applyAlignment="1">
      <x:alignment horizontal="right" vertical="center" wrapText="0"/>
    </x:xf>
    <x:xf numFmtId="201" fontId="1" fillId="0" borderId="5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horizontal="center" vertical="center" wrapText="0"/>
    </x:xf>
    <x:xf numFmtId="0" fontId="1" fillId="0" borderId="5" xfId="0" applyNumberFormat="1" applyFont="1" applyFill="1" applyBorder="1" applyAlignment="1">
      <x:alignment horizontal="center" vertical="center" wrapText="0"/>
    </x:xf>
    <x:xf numFmtId="0" fontId="3" fillId="3" borderId="0" xfId="0" applyNumberFormat="1" applyFont="1" applyFill="1" applyBorder="1" applyAlignment="1">
      <x:alignment vertical="center" wrapText="0"/>
    </x:xf>
    <x:xf numFmtId="0" fontId="3" fillId="0" borderId="5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420fcb50448e" /><Relationship Type="http://schemas.openxmlformats.org/officeDocument/2006/relationships/theme" Target="/xl/theme/theme1.xml" Id="R7de9c921c8284f4d" /><Relationship Type="http://schemas.openxmlformats.org/officeDocument/2006/relationships/sharedStrings" Target="/xl/sharedStrings.xml" Id="R08747a96587d4d16" /><Relationship Type="http://schemas.openxmlformats.org/officeDocument/2006/relationships/worksheet" Target="/xl/worksheets/sheet1.xml" Id="Re61a4e4f0b9e4506" /><Relationship Type="http://schemas.openxmlformats.org/officeDocument/2006/relationships/worksheet" Target="/xl/worksheets/sheet2.xml" Id="Rf285b4323b6c4d5e" /></Relationships>
</file>

<file path=xl/tables/table1.xml><?xml version="1.0" encoding="utf-8"?>
<x:table xmlns:x="http://schemas.openxmlformats.org/spreadsheetml/2006/main" id="1" name="InvoiceDetails" displayName="InvoiceDetails" ref="A5:J8" headerRowCount="1" totalsRowCount="0" totalsRowShown="0">
  <x:autoFilter ref="A5:J8"/>
  <x:tableColumns count="10">
    <x:tableColumn id="1" name="工事名"/>
    <x:tableColumn id="2" name="請求日"/>
    <x:tableColumn id="3" name="請求元"/>
    <x:tableColumn id="4" name="内容"/>
    <x:tableColumn id="5" name="税抜金額"/>
    <x:tableColumn id="6" name="消費税"/>
    <x:tableColumn id="7" name="税込金額"/>
    <x:tableColumn id="8" name="請求番号"/>
    <x:tableColumn id="9" name="確認事項"/>
    <x:tableColumn id="10" name="出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9341e9cc3e54ac3" /></Relationships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/>
  </x:sheetViews>
  <x:sheetFormatPr defaultRowHeight="15"/>
  <x:cols>
    <x:col min="1" max="1" width="25.559999465942383" hidden="0" customWidth="1"/>
    <x:col min="2" max="2" width="14" hidden="0" customWidth="1"/>
    <x:col min="3" max="3" width="16.670000076293945" hidden="0" customWidth="1"/>
    <x:col min="4" max="4" width="13.890000343322754" hidden="0" customWidth="1"/>
    <x:col min="5" max="5" width="16.670000076293945" hidden="0" customWidth="1"/>
  </x:cols>
  <x:sheetData>
    <x:row r="1" ht="12" customHeight="1">
      <x:c r="A1" s="3"/>
      <x:c r="B1" s="3"/>
      <x:c r="C1" s="3"/>
      <x:c r="D1" s="3"/>
      <x:c r="E1" s="3"/>
    </x:row>
    <x:row r="2" ht="34" customHeight="1">
      <x:c r="A2" s="5" t="str">
        <x:v>工事台帳</x:v>
      </x:c>
      <x:c r="B2" s="6"/>
      <x:c r="C2" s="6"/>
      <x:c r="D2" s="6"/>
      <x:c r="E2" s="6"/>
    </x:row>
    <x:row r="3" ht="26" customHeight="1">
      <x:c r="A3" s="7" t="str">
        <x:v>請求日：2026/10/20～2026/10/22（説明用サンプル）</x:v>
      </x:c>
      <x:c r="B3" s="7"/>
      <x:c r="C3" s="7"/>
      <x:c r="D3" s="7"/>
      <x:c r="E3" s="7"/>
    </x:row>
    <x:row r="4" ht="12" customHeight="1">
      <x:c r="A4" s="3"/>
      <x:c r="B4" s="3"/>
      <x:c r="C4" s="3"/>
      <x:c r="D4" s="3"/>
      <x:c r="E4" s="3"/>
    </x:row>
    <x:row r="5" ht="32" customHeight="1">
      <x:c r="A5" s="11" t="str">
        <x:v>工事名</x:v>
      </x:c>
      <x:c r="B5" s="12" t="str">
        <x:v>請求書枚数</x:v>
      </x:c>
      <x:c r="C5" s="12" t="str">
        <x:v>税抜金額</x:v>
      </x:c>
      <x:c r="D5" s="12" t="str">
        <x:v>消費税</x:v>
      </x:c>
      <x:c r="E5" s="13" t="str">
        <x:v>税込金額</x:v>
      </x:c>
    </x:row>
    <x:row r="6" ht="34" customHeight="1">
      <x:c r="A6" s="3" t="str">
        <x:v>A邸照明工事</x:v>
      </x:c>
      <x:c r="B6" s="15" t="n">
        <x:f>COUNTIFS('請求明細'!$A$6:$A$8,$A6)</x:f>
        <x:v>2</x:v>
      </x:c>
      <x:c r="C6" s="16" t="n">
        <x:f>SUMIFS('請求明細'!$E$6:$E$8,'請求明細'!$A$6:$A$8,$A6)</x:f>
        <x:v>56000</x:v>
      </x:c>
      <x:c r="D6" s="16" t="n">
        <x:f>SUMIFS('請求明細'!$F$6:$F$8,'請求明細'!$A$6:$A$8,$A6)</x:f>
        <x:v>5600</x:v>
      </x:c>
      <x:c r="E6" s="16" t="n">
        <x:f>SUMIFS('請求明細'!$G$6:$G$8,'請求明細'!$A$6:$A$8,$A6)</x:f>
        <x:v>61600</x:v>
      </x:c>
    </x:row>
    <x:row r="7" ht="34" customHeight="1">
      <x:c r="A7" s="17" t="str">
        <x:v>B店舗空調工事</x:v>
      </x:c>
      <x:c r="B7" s="18" t="n">
        <x:f>COUNTIFS('請求明細'!$A$6:$A$8,$A7)</x:f>
        <x:v>1</x:v>
      </x:c>
      <x:c r="C7" s="19" t="n">
        <x:f>SUMIFS('請求明細'!$E$6:$E$8,'請求明細'!$A$6:$A$8,$A7)</x:f>
        <x:v>18000</x:v>
      </x:c>
      <x:c r="D7" s="19" t="n">
        <x:f>SUMIFS('請求明細'!$F$6:$F$8,'請求明細'!$A$6:$A$8,$A7)</x:f>
        <x:v>1800</x:v>
      </x:c>
      <x:c r="E7" s="19" t="n">
        <x:f>SUMIFS('請求明細'!$G$6:$G$8,'請求明細'!$A$6:$A$8,$A7)</x:f>
        <x:v>19800</x:v>
      </x:c>
    </x:row>
    <x:row r="8" ht="36" customHeight="1">
      <x:c r="A8" s="26" t="str">
        <x:v>総合計</x:v>
      </x:c>
      <x:c r="B8" s="27" t="n">
        <x:f>SUM(B6:B7)</x:f>
        <x:v>3</x:v>
      </x:c>
      <x:c r="C8" s="28" t="n">
        <x:f>SUM(C6:C7)</x:f>
        <x:v>74000</x:v>
      </x:c>
      <x:c r="D8" s="28" t="n">
        <x:f>SUM(D6:D7)</x:f>
        <x:v>7400</x:v>
      </x:c>
      <x:c r="E8" s="28" t="n">
        <x:f>SUM(E6:E7)</x:f>
        <x:v>81400</x:v>
      </x:c>
    </x:row>
    <x:row r="9" ht="26" customHeight="1">
      <x:c r="A9" s="3"/>
      <x:c r="B9" s="3"/>
      <x:c r="C9" s="3"/>
      <x:c r="D9" s="3"/>
      <x:c r="E9" s="3"/>
    </x:row>
    <x:row r="10" ht="26" customHeight="1">
      <x:c r="A10" s="7" t="str">
        <x:v>確認事項：なし。3枚とも工事名・必須項目を判読できました。</x:v>
      </x:c>
      <x:c r="B10" s="7"/>
      <x:c r="C10" s="7"/>
      <x:c r="D10" s="7"/>
      <x:c r="E10" s="7"/>
    </x:row>
    <x:row r="11" ht="26" customHeight="1">
      <x:c r="A11" s="7" t="str">
        <x:v>金額は円単位。消費税は各請求書の記載額を合算しています。</x:v>
      </x:c>
      <x:c r="B11" s="7"/>
      <x:c r="C11" s="7"/>
      <x:c r="D11" s="7"/>
      <x:c r="E11" s="7"/>
    </x:row>
    <x:row r="12" ht="26" customHeight="1">
      <x:c r="A12" s="7" t="str">
        <x:v>各請求書の内容・請求番号・出典は「請求明細」に記載しています。</x:v>
      </x:c>
      <x:c r="B12" s="7"/>
      <x:c r="C12" s="7"/>
      <x:c r="D12" s="7"/>
      <x:c r="E12" s="7"/>
    </x:row>
    <x:row r="13" ht="26" customHeight="1">
      <x:c r="A13" s="3"/>
      <x:c r="B13" s="3"/>
      <x:c r="C13" s="3"/>
      <x:c r="D13" s="3"/>
      <x:c r="E13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3.329999923706055" hidden="0" customWidth="1"/>
    <x:col min="3" max="3" width="20.559999465942383" hidden="0" customWidth="1"/>
    <x:col min="4" max="4" width="20" hidden="0" customWidth="1"/>
    <x:col min="5" max="5" width="13.109999656677246" hidden="0" customWidth="1"/>
    <x:col min="6" max="6" width="12.220000267028809" hidden="0" customWidth="1"/>
    <x:col min="7" max="7" width="13.109999656677246" hidden="0" customWidth="1"/>
    <x:col min="8" max="8" width="12.779999732971191" hidden="0" customWidth="1"/>
    <x:col min="9" max="9" width="11.670000076293945" hidden="0" customWidth="1"/>
    <x:col min="10" max="10" width="2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4" customHeight="1">
      <x:c r="A2" s="5" t="str">
        <x:v>請求明細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6" customHeight="1">
      <x:c r="A3" s="7" t="str">
        <x:v>工事名・請求日順。金額は請求書の記載値を転記。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1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2" customHeight="1">
      <x:c r="A5" s="11" t="str">
        <x:v>工事名</x:v>
      </x:c>
      <x:c r="B5" s="12" t="str">
        <x:v>請求日</x:v>
      </x:c>
      <x:c r="C5" s="12" t="str">
        <x:v>請求元</x:v>
      </x:c>
      <x:c r="D5" s="12" t="str">
        <x:v>内容</x:v>
      </x:c>
      <x:c r="E5" s="12" t="str">
        <x:v>税抜金額</x:v>
      </x:c>
      <x:c r="F5" s="12" t="str">
        <x:v>消費税</x:v>
      </x:c>
      <x:c r="G5" s="12" t="str">
        <x:v>税込金額</x:v>
      </x:c>
      <x:c r="H5" s="12" t="str">
        <x:v>請求番号</x:v>
      </x:c>
      <x:c r="I5" s="12" t="str">
        <x:v>確認事項</x:v>
      </x:c>
      <x:c r="J5" s="13" t="str">
        <x:v>出典</x:v>
      </x:c>
    </x:row>
    <x:row r="6" ht="34" customHeight="1">
      <x:c r="A6" s="3" t="str">
        <x:v>A邸照明工事</x:v>
      </x:c>
      <x:c r="B6" s="36" t="d">
        <x:v>2026-10-20T00:00:00.000Z</x:v>
      </x:c>
      <x:c r="C6" s="3" t="str">
        <x:v>サンプル電材店</x:v>
      </x:c>
      <x:c r="D6" s="3" t="str">
        <x:v>LED照明器具</x:v>
      </x:c>
      <x:c r="E6" s="16" t="n">
        <x:v>32000</x:v>
      </x:c>
      <x:c r="F6" s="16" t="n">
        <x:v>3200</x:v>
      </x:c>
      <x:c r="G6" s="16" t="n">
        <x:v>35200</x:v>
      </x:c>
      <x:c r="H6" s="3" t="str">
        <x:v>L-1020</x:v>
      </x:c>
      <x:c r="I6" s="40" t="str">
        <x:v>なし</x:v>
      </x:c>
      <x:c r="J6" s="7" t="str">
        <x:v>invoice-01.pdf（1ページ）</x:v>
      </x:c>
    </x:row>
    <x:row r="7" ht="34" customHeight="1">
      <x:c r="A7" s="17" t="str">
        <x:v>A邸照明工事</x:v>
      </x:c>
      <x:c r="B7" s="37" t="d">
        <x:v>2026-10-21T00:00:00.000Z</x:v>
      </x:c>
      <x:c r="C7" s="17" t="str">
        <x:v>サンプル電気工事</x:v>
      </x:c>
      <x:c r="D7" s="17" t="str">
        <x:v>照明取付工事</x:v>
      </x:c>
      <x:c r="E7" s="19" t="n">
        <x:v>24000</x:v>
      </x:c>
      <x:c r="F7" s="19" t="n">
        <x:v>2400</x:v>
      </x:c>
      <x:c r="G7" s="19" t="n">
        <x:v>26400</x:v>
      </x:c>
      <x:c r="H7" s="17" t="str">
        <x:v>C-1021</x:v>
      </x:c>
      <x:c r="I7" s="41" t="str">
        <x:v>なし</x:v>
      </x:c>
      <x:c r="J7" s="43" t="str">
        <x:v>invoice-02.pdf（1ページ）</x:v>
      </x:c>
    </x:row>
    <x:row r="8" ht="34" customHeight="1">
      <x:c r="A8" s="29" t="str">
        <x:v>B店舗空調工事</x:v>
      </x:c>
      <x:c r="B8" s="38" t="d">
        <x:v>2026-10-22T00:00:00.000Z</x:v>
      </x:c>
      <x:c r="C8" s="29" t="str">
        <x:v>サンプル設備資材</x:v>
      </x:c>
      <x:c r="D8" s="29" t="str">
        <x:v>冷媒配管・部材</x:v>
      </x:c>
      <x:c r="E8" s="39" t="n">
        <x:v>18000</x:v>
      </x:c>
      <x:c r="F8" s="39" t="n">
        <x:v>1800</x:v>
      </x:c>
      <x:c r="G8" s="39" t="n">
        <x:v>19800</x:v>
      </x:c>
      <x:c r="H8" s="29" t="str">
        <x:v>T-1022</x:v>
      </x:c>
      <x:c r="I8" s="42" t="str">
        <x:v>なし</x:v>
      </x:c>
      <x:c r="J8" s="44" t="str">
        <x:v>invoice-03.pdf（1ページ）</x:v>
      </x:c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6" customHeight="1">
      <x:c r="A10" s="7" t="str">
        <x:v>原本3枚はいずれも「説明用サンプル」。元PDFの内容は変更していません。</x:v>
      </x:c>
      <x:c r="B10" s="7"/>
      <x:c r="C10" s="7"/>
      <x:c r="D10" s="7"/>
      <x:c r="E10" s="7"/>
      <x:c r="F10" s="7"/>
      <x:c r="G10" s="7"/>
      <x:c r="H10" s="7"/>
      <x:c r="I10" s="7"/>
      <x:c r="J10" s="7"/>
    </x:row>
  </x:sheetData>
  <x:pageMargins left="0.7" right="0.7" top="0.75" bottom="0.75" header="0.3" footer="0.3"/>
  <x:tableParts count="1">
    <x:tablePart xmlns:r="http://schemas.openxmlformats.org/officeDocument/2006/relationships" r:id="Rf9341e9cc3e54ac3"/>
  </x:tableParts>
</x:worksheet>
</file>